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30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" i="1"/>
  <c r="J6" s="1"/>
  <c r="L6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"/>
  <c r="K3"/>
  <c r="F5"/>
  <c r="F6"/>
  <c r="F7"/>
  <c r="F8"/>
  <c r="F9"/>
  <c r="F10"/>
  <c r="F11"/>
  <c r="F12"/>
  <c r="F2"/>
  <c r="F3"/>
  <c r="F4"/>
  <c r="E11" l="1"/>
  <c r="G11" s="1"/>
  <c r="E7"/>
  <c r="G7" s="1"/>
  <c r="J19"/>
  <c r="L19" s="1"/>
  <c r="J15"/>
  <c r="L15" s="1"/>
  <c r="J11"/>
  <c r="L11" s="1"/>
  <c r="J7"/>
  <c r="L7" s="1"/>
  <c r="E8"/>
  <c r="G8" s="1"/>
  <c r="J3"/>
  <c r="L3" s="1"/>
  <c r="J16"/>
  <c r="L16" s="1"/>
  <c r="J8"/>
  <c r="L8" s="1"/>
  <c r="J4"/>
  <c r="L4" s="1"/>
  <c r="E2"/>
  <c r="G2" s="1"/>
  <c r="E9"/>
  <c r="G9" s="1"/>
  <c r="E5"/>
  <c r="G5" s="1"/>
  <c r="J2"/>
  <c r="L2" s="1"/>
  <c r="J21"/>
  <c r="L21" s="1"/>
  <c r="J17"/>
  <c r="L17" s="1"/>
  <c r="J13"/>
  <c r="L13" s="1"/>
  <c r="J9"/>
  <c r="L9" s="1"/>
  <c r="J5"/>
  <c r="L5" s="1"/>
  <c r="E12"/>
  <c r="G12" s="1"/>
  <c r="E4"/>
  <c r="G4" s="1"/>
  <c r="J20"/>
  <c r="L20" s="1"/>
  <c r="J12"/>
  <c r="L12" s="1"/>
  <c r="E3"/>
  <c r="G3" s="1"/>
  <c r="E10"/>
  <c r="G10" s="1"/>
  <c r="E6"/>
  <c r="G6" s="1"/>
  <c r="J22"/>
  <c r="L22" s="1"/>
  <c r="J18"/>
  <c r="L18" s="1"/>
  <c r="J14"/>
  <c r="L14" s="1"/>
  <c r="J10"/>
  <c r="L10" s="1"/>
  <c r="L23" l="1"/>
  <c r="G13"/>
  <c r="F16" l="1"/>
  <c r="F17"/>
  <c r="F18"/>
  <c r="K26"/>
  <c r="K27"/>
  <c r="K28" l="1"/>
  <c r="F19"/>
</calcChain>
</file>

<file path=xl/comments1.xml><?xml version="1.0" encoding="utf-8"?>
<comments xmlns="http://schemas.openxmlformats.org/spreadsheetml/2006/main">
  <authors>
    <author>Andrea.Fiore</author>
  </authors>
  <commentList>
    <comment ref="A1" authorId="0">
      <text>
        <r>
          <rPr>
            <sz val="9"/>
            <color indexed="81"/>
            <rFont val="Tahoma"/>
            <family val="2"/>
          </rPr>
          <t>Probabilità che A faccia punto</t>
        </r>
      </text>
    </comment>
    <comment ref="B1" authorId="0">
      <text>
        <r>
          <rPr>
            <sz val="9"/>
            <color indexed="81"/>
            <rFont val="Tahoma"/>
            <family val="2"/>
          </rPr>
          <t>Probabilità che B faccia punto</t>
        </r>
      </text>
    </comment>
    <comment ref="C1" authorId="0">
      <text>
        <r>
          <rPr>
            <sz val="9"/>
            <color indexed="81"/>
            <rFont val="Tahoma"/>
            <family val="2"/>
          </rPr>
          <t>Valore di arrivo del set hp1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Andrea.Fiore:</t>
        </r>
        <r>
          <rPr>
            <sz val="9"/>
            <color indexed="81"/>
            <rFont val="Tahoma"/>
            <family val="2"/>
          </rPr>
          <t xml:space="preserve">
Valore di arrivo del set hp2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Andrea.Fiore:</t>
        </r>
        <r>
          <rPr>
            <sz val="9"/>
            <color indexed="81"/>
            <rFont val="Tahoma"/>
            <family val="2"/>
          </rPr>
          <t xml:space="preserve">
Probabilità che A vinca 11 (valore in C1) - 0 (valore in D2)</t>
        </r>
      </text>
    </comment>
    <comment ref="L2" authorId="0">
      <text>
        <r>
          <rPr>
            <b/>
            <sz val="9"/>
            <color indexed="81"/>
            <rFont val="Tahoma"/>
            <family val="2"/>
          </rPr>
          <t>Andrea.Fiore:</t>
        </r>
        <r>
          <rPr>
            <sz val="9"/>
            <color indexed="81"/>
            <rFont val="Tahoma"/>
            <family val="2"/>
          </rPr>
          <t xml:space="preserve">
Probabilità che A vinca 21 (valore in H1) a 0 (valore in I2)
</t>
        </r>
      </text>
    </comment>
    <comment ref="G13" authorId="0">
      <text>
        <r>
          <rPr>
            <sz val="9"/>
            <color indexed="81"/>
            <rFont val="Tahoma"/>
            <family val="2"/>
          </rPr>
          <t>Probabilità che A vinca un set</t>
        </r>
      </text>
    </comment>
    <comment ref="F19" authorId="0">
      <text>
        <r>
          <rPr>
            <sz val="9"/>
            <color indexed="81"/>
            <rFont val="Tahoma"/>
            <family val="2"/>
          </rPr>
          <t>Probabilità che A vinca 3 su 5 agli 11</t>
        </r>
      </text>
    </comment>
    <comment ref="L23" authorId="0">
      <text>
        <r>
          <rPr>
            <sz val="9"/>
            <color indexed="81"/>
            <rFont val="Tahoma"/>
            <family val="2"/>
          </rPr>
          <t>Probabilità che A vinca un set</t>
        </r>
      </text>
    </comment>
    <comment ref="K28" authorId="0">
      <text>
        <r>
          <rPr>
            <sz val="9"/>
            <color indexed="81"/>
            <rFont val="Tahoma"/>
            <family val="2"/>
          </rPr>
          <t>Probabilità che A vinca sui 2-3 a 21</t>
        </r>
      </text>
    </comment>
  </commentList>
</comments>
</file>

<file path=xl/sharedStrings.xml><?xml version="1.0" encoding="utf-8"?>
<sst xmlns="http://schemas.openxmlformats.org/spreadsheetml/2006/main" count="5" uniqueCount="5">
  <si>
    <t>P(2-0)</t>
  </si>
  <si>
    <t>P(2-1)</t>
  </si>
  <si>
    <t>P(3-0)</t>
  </si>
  <si>
    <t>P(3-1)</t>
  </si>
  <si>
    <t>P(3-2)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</si>
</sst>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10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F12" sqref="F12"/>
    </sheetView>
  </sheetViews>
  <sheetFormatPr defaultRowHeight="15"/>
  <sheetData>
    <row r="1" spans="1:12">
      <c r="A1">
        <v>0.51</v>
      </c>
      <c r="B1">
        <f>1-A1</f>
        <v>0.49</v>
      </c>
      <c r="C1">
        <v>11</v>
      </c>
      <c r="H1">
        <v>21</v>
      </c>
    </row>
    <row r="2" spans="1:12">
      <c r="D2">
        <v>0</v>
      </c>
      <c r="E2">
        <f>$A$1^$C$1*$B$1^D2</f>
        <v>6.0711636152082618E-4</v>
      </c>
      <c r="F2">
        <f>FACT($C$1+D2-1)/(FACT(D2)*FACT($C$1-1))</f>
        <v>1</v>
      </c>
      <c r="G2" s="2">
        <f>E2*F2</f>
        <v>6.0711636152082618E-4</v>
      </c>
      <c r="I2">
        <v>0</v>
      </c>
      <c r="J2">
        <f>$A$1^$H$1*$B$1^I2</f>
        <v>7.2272603220840512E-7</v>
      </c>
      <c r="K2">
        <f>FACT($H$1+I2-1)/(FACT(I2)*FACT($H$1-1))</f>
        <v>1</v>
      </c>
      <c r="L2" s="2">
        <f>J2*K2</f>
        <v>7.2272603220840512E-7</v>
      </c>
    </row>
    <row r="3" spans="1:12">
      <c r="C3" s="1"/>
      <c r="D3">
        <v>1</v>
      </c>
      <c r="E3">
        <f>$A$1^$C$1*$B$1^D3</f>
        <v>2.9748701714520483E-4</v>
      </c>
      <c r="F3">
        <f>FACT($C$1+D3-1)/(FACT(D3)*FACT($C$1-1))</f>
        <v>11</v>
      </c>
      <c r="G3" s="2">
        <f t="shared" ref="G3:G12" si="0">E3*F3</f>
        <v>3.2723571885972533E-3</v>
      </c>
      <c r="I3">
        <v>1</v>
      </c>
      <c r="J3">
        <f>$A$1^$H$1*$B$1^I3</f>
        <v>3.5413575578211849E-7</v>
      </c>
      <c r="K3">
        <f>FACT($H$1+I3-1)/(FACT(I3)*FACT($H$1-1))</f>
        <v>21</v>
      </c>
      <c r="L3" s="2">
        <f t="shared" ref="L3:L22" si="1">J3*K3</f>
        <v>7.4368508714244881E-6</v>
      </c>
    </row>
    <row r="4" spans="1:12">
      <c r="C4" s="1"/>
      <c r="D4">
        <v>2</v>
      </c>
      <c r="E4">
        <f t="shared" ref="E4:E12" si="2">$A$1^$C$1*$B$1^D4</f>
        <v>1.4576863840115036E-4</v>
      </c>
      <c r="F4">
        <f>FACT($C$1+D4-1)/(FACT(D4)*FACT($C$1-1))</f>
        <v>66</v>
      </c>
      <c r="G4" s="2">
        <f t="shared" si="0"/>
        <v>9.6207301344759244E-3</v>
      </c>
      <c r="I4">
        <v>2</v>
      </c>
      <c r="J4">
        <f t="shared" ref="J4:J22" si="3">$A$1^$H$1*$B$1^I4</f>
        <v>1.7352652033323806E-7</v>
      </c>
      <c r="K4">
        <f t="shared" ref="K4:K22" si="4">FACT($H$1+I4-1)/(FACT(I4)*FACT($H$1-1))</f>
        <v>231</v>
      </c>
      <c r="L4" s="2">
        <f t="shared" si="1"/>
        <v>4.008462619697799E-5</v>
      </c>
    </row>
    <row r="5" spans="1:12">
      <c r="C5" s="1"/>
      <c r="D5">
        <v>3</v>
      </c>
      <c r="E5">
        <f t="shared" si="2"/>
        <v>7.1426632816563667E-5</v>
      </c>
      <c r="F5">
        <f t="shared" ref="F5:F12" si="5">FACT($C$1+D5-1)/(FACT(D5)*FACT($C$1-1))</f>
        <v>286</v>
      </c>
      <c r="G5" s="2">
        <f t="shared" si="0"/>
        <v>2.0428016985537208E-2</v>
      </c>
      <c r="I5">
        <v>3</v>
      </c>
      <c r="J5">
        <f t="shared" si="3"/>
        <v>8.5027994963286648E-8</v>
      </c>
      <c r="K5">
        <f t="shared" si="4"/>
        <v>1771</v>
      </c>
      <c r="L5" s="2">
        <f t="shared" si="1"/>
        <v>1.5058457907998066E-4</v>
      </c>
    </row>
    <row r="6" spans="1:12">
      <c r="C6" s="1"/>
      <c r="D6">
        <v>4</v>
      </c>
      <c r="E6">
        <f t="shared" si="2"/>
        <v>3.4999050080116196E-5</v>
      </c>
      <c r="F6">
        <f t="shared" si="5"/>
        <v>1001</v>
      </c>
      <c r="G6" s="2">
        <f t="shared" si="0"/>
        <v>3.503404913019631E-2</v>
      </c>
      <c r="I6">
        <v>4</v>
      </c>
      <c r="J6">
        <f t="shared" si="3"/>
        <v>4.1663717532010456E-8</v>
      </c>
      <c r="K6">
        <f t="shared" si="4"/>
        <v>10626</v>
      </c>
      <c r="L6" s="2">
        <f t="shared" si="1"/>
        <v>4.4271866249514309E-4</v>
      </c>
    </row>
    <row r="7" spans="1:12">
      <c r="C7" s="1"/>
      <c r="D7">
        <v>5</v>
      </c>
      <c r="E7">
        <f t="shared" si="2"/>
        <v>1.7149534539256935E-5</v>
      </c>
      <c r="F7">
        <f t="shared" si="5"/>
        <v>3003</v>
      </c>
      <c r="G7" s="2">
        <f t="shared" si="0"/>
        <v>5.1500052221388572E-2</v>
      </c>
      <c r="I7">
        <v>5</v>
      </c>
      <c r="J7">
        <f t="shared" si="3"/>
        <v>2.0415221590685121E-8</v>
      </c>
      <c r="K7">
        <f t="shared" si="4"/>
        <v>53129.999999999993</v>
      </c>
      <c r="L7" s="2">
        <f t="shared" si="1"/>
        <v>1.0846607231131003E-3</v>
      </c>
    </row>
    <row r="8" spans="1:12">
      <c r="C8" s="1"/>
      <c r="D8">
        <v>6</v>
      </c>
      <c r="E8">
        <f t="shared" si="2"/>
        <v>8.4032719242358977E-6</v>
      </c>
      <c r="F8">
        <f t="shared" si="5"/>
        <v>8008</v>
      </c>
      <c r="G8" s="2">
        <f t="shared" si="0"/>
        <v>6.7293401569281069E-2</v>
      </c>
      <c r="I8">
        <v>6</v>
      </c>
      <c r="J8">
        <f t="shared" si="3"/>
        <v>1.0003458579435709E-8</v>
      </c>
      <c r="K8">
        <f t="shared" si="4"/>
        <v>230230.00000000006</v>
      </c>
      <c r="L8" s="2">
        <f t="shared" si="1"/>
        <v>2.3030962687434838E-3</v>
      </c>
    </row>
    <row r="9" spans="1:12">
      <c r="D9">
        <v>7</v>
      </c>
      <c r="E9">
        <f t="shared" si="2"/>
        <v>4.1176032428755905E-6</v>
      </c>
      <c r="F9">
        <f t="shared" si="5"/>
        <v>19448</v>
      </c>
      <c r="G9" s="2">
        <f t="shared" si="0"/>
        <v>8.0079147867444481E-2</v>
      </c>
      <c r="I9">
        <v>7</v>
      </c>
      <c r="J9">
        <f t="shared" si="3"/>
        <v>4.9016947039234973E-9</v>
      </c>
      <c r="K9">
        <f t="shared" si="4"/>
        <v>888030</v>
      </c>
      <c r="L9" s="2">
        <f t="shared" si="1"/>
        <v>4.3528519479251833E-3</v>
      </c>
    </row>
    <row r="10" spans="1:12">
      <c r="D10">
        <v>8</v>
      </c>
      <c r="E10">
        <f t="shared" si="2"/>
        <v>2.017625589009039E-6</v>
      </c>
      <c r="F10">
        <f t="shared" si="5"/>
        <v>43758</v>
      </c>
      <c r="G10" s="2">
        <f t="shared" si="0"/>
        <v>8.8287260523857533E-2</v>
      </c>
      <c r="I10">
        <v>8</v>
      </c>
      <c r="J10">
        <f t="shared" si="3"/>
        <v>2.4018304049225137E-9</v>
      </c>
      <c r="K10">
        <f t="shared" si="4"/>
        <v>3108104.9999999995</v>
      </c>
      <c r="L10" s="2">
        <f t="shared" si="1"/>
        <v>7.4651410906916883E-3</v>
      </c>
    </row>
    <row r="11" spans="1:12">
      <c r="D11">
        <v>9</v>
      </c>
      <c r="E11">
        <f t="shared" si="2"/>
        <v>9.8863653861442916E-7</v>
      </c>
      <c r="F11">
        <f t="shared" si="5"/>
        <v>92378</v>
      </c>
      <c r="G11" s="2">
        <f t="shared" si="0"/>
        <v>9.1328266164123734E-2</v>
      </c>
      <c r="I11">
        <v>9</v>
      </c>
      <c r="J11">
        <f t="shared" si="3"/>
        <v>1.1768968984120318E-9</v>
      </c>
      <c r="K11">
        <f t="shared" si="4"/>
        <v>10015004.999999998</v>
      </c>
      <c r="L11" s="2">
        <f t="shared" si="1"/>
        <v>1.1786628322080989E-2</v>
      </c>
    </row>
    <row r="12" spans="1:12">
      <c r="D12">
        <v>10</v>
      </c>
      <c r="E12">
        <f t="shared" si="2"/>
        <v>4.8443190392107027E-7</v>
      </c>
      <c r="F12">
        <f t="shared" si="5"/>
        <v>184756</v>
      </c>
      <c r="G12" s="2">
        <f t="shared" si="0"/>
        <v>8.9501700840841261E-2</v>
      </c>
      <c r="I12">
        <v>10</v>
      </c>
      <c r="J12">
        <f t="shared" si="3"/>
        <v>5.7667948022189552E-10</v>
      </c>
      <c r="K12">
        <f t="shared" si="4"/>
        <v>30045015.000000007</v>
      </c>
      <c r="L12" s="2">
        <f t="shared" si="1"/>
        <v>1.7326343633459057E-2</v>
      </c>
    </row>
    <row r="13" spans="1:12">
      <c r="G13" s="3">
        <f>SUM(G2:G12)</f>
        <v>0.53695209898726426</v>
      </c>
      <c r="I13">
        <v>11</v>
      </c>
      <c r="J13">
        <f t="shared" si="3"/>
        <v>2.8257294530872875E-10</v>
      </c>
      <c r="K13">
        <f t="shared" si="4"/>
        <v>84672315.000000015</v>
      </c>
      <c r="L13" s="2">
        <f t="shared" si="1"/>
        <v>2.3926105435658457E-2</v>
      </c>
    </row>
    <row r="14" spans="1:12">
      <c r="I14">
        <v>12</v>
      </c>
      <c r="J14">
        <f t="shared" si="3"/>
        <v>1.3846074320127711E-10</v>
      </c>
      <c r="K14">
        <f t="shared" si="4"/>
        <v>225792840.00000003</v>
      </c>
      <c r="L14" s="2">
        <f t="shared" si="1"/>
        <v>3.1263444435927053E-2</v>
      </c>
    </row>
    <row r="15" spans="1:12">
      <c r="I15">
        <v>13</v>
      </c>
      <c r="J15">
        <f t="shared" si="3"/>
        <v>6.7845764168625771E-11</v>
      </c>
      <c r="K15">
        <f t="shared" si="4"/>
        <v>573166440.00000024</v>
      </c>
      <c r="L15" s="2">
        <f t="shared" si="1"/>
        <v>3.8886915117610811E-2</v>
      </c>
    </row>
    <row r="16" spans="1:12">
      <c r="E16" t="s">
        <v>2</v>
      </c>
      <c r="F16" s="2">
        <f>G13^3</f>
        <v>0.15481271719491613</v>
      </c>
      <c r="I16">
        <v>14</v>
      </c>
      <c r="J16">
        <f t="shared" si="3"/>
        <v>3.3244424442626628E-11</v>
      </c>
      <c r="K16">
        <f t="shared" si="4"/>
        <v>1391975639.9999998</v>
      </c>
      <c r="L16" s="2">
        <f t="shared" si="1"/>
        <v>4.6275428989956839E-2</v>
      </c>
    </row>
    <row r="17" spans="5:12">
      <c r="E17" t="s">
        <v>3</v>
      </c>
      <c r="F17" s="2">
        <f>G13^3*(1-G13)*3</f>
        <v>0.21505711124155252</v>
      </c>
      <c r="I17">
        <v>15</v>
      </c>
      <c r="J17">
        <f t="shared" si="3"/>
        <v>1.6289767976887047E-11</v>
      </c>
      <c r="K17">
        <f t="shared" si="4"/>
        <v>3247943159.9999995</v>
      </c>
      <c r="L17" s="2">
        <f t="shared" si="1"/>
        <v>5.2908240478517311E-2</v>
      </c>
    </row>
    <row r="18" spans="5:12">
      <c r="E18" t="s">
        <v>4</v>
      </c>
      <c r="F18" s="2">
        <f>G13^3*(1-G13)^2*6</f>
        <v>0.19916348791652663</v>
      </c>
      <c r="I18">
        <v>16</v>
      </c>
      <c r="J18">
        <f t="shared" si="3"/>
        <v>7.9819863086746535E-12</v>
      </c>
      <c r="K18">
        <f t="shared" si="4"/>
        <v>7307872110.0000019</v>
      </c>
      <c r="L18" s="2">
        <f t="shared" si="1"/>
        <v>5.8331335127565366E-2</v>
      </c>
    </row>
    <row r="19" spans="5:12">
      <c r="F19" s="4">
        <f>SUM(F16:F18)</f>
        <v>0.56903331635299526</v>
      </c>
      <c r="I19">
        <v>17</v>
      </c>
      <c r="J19">
        <f t="shared" si="3"/>
        <v>3.9111732912505799E-12</v>
      </c>
      <c r="K19">
        <f t="shared" si="4"/>
        <v>15905368710.000002</v>
      </c>
      <c r="L19" s="2">
        <f t="shared" si="1"/>
        <v>6.2208653286044698E-2</v>
      </c>
    </row>
    <row r="20" spans="5:12">
      <c r="I20">
        <v>18</v>
      </c>
      <c r="J20">
        <f t="shared" si="3"/>
        <v>1.9164749127127844E-12</v>
      </c>
      <c r="K20">
        <f t="shared" si="4"/>
        <v>33578000609.999992</v>
      </c>
      <c r="L20" s="2">
        <f t="shared" si="1"/>
        <v>6.4351395788119561E-2</v>
      </c>
    </row>
    <row r="21" spans="5:12">
      <c r="I21">
        <v>19</v>
      </c>
      <c r="J21">
        <f t="shared" si="3"/>
        <v>9.3907270722926421E-13</v>
      </c>
      <c r="K21">
        <f t="shared" si="4"/>
        <v>68923264410.000015</v>
      </c>
      <c r="L21" s="2">
        <f t="shared" si="1"/>
        <v>6.4723956500577107E-2</v>
      </c>
    </row>
    <row r="22" spans="5:12">
      <c r="I22">
        <v>20</v>
      </c>
      <c r="J22">
        <f t="shared" si="3"/>
        <v>4.6014562654233945E-13</v>
      </c>
      <c r="K22">
        <f t="shared" si="4"/>
        <v>137846528820.00003</v>
      </c>
      <c r="L22" s="2">
        <f t="shared" si="1"/>
        <v>6.3429477370565562E-2</v>
      </c>
    </row>
    <row r="23" spans="5:12">
      <c r="L23" s="3">
        <f>SUM(L2:L22)</f>
        <v>0.55126522196123195</v>
      </c>
    </row>
    <row r="26" spans="5:12">
      <c r="J26" t="s">
        <v>0</v>
      </c>
      <c r="K26" s="2">
        <f>L23^2</f>
        <v>0.30389334494396636</v>
      </c>
    </row>
    <row r="27" spans="5:12">
      <c r="J27" t="s">
        <v>1</v>
      </c>
      <c r="K27" s="2">
        <f>L23^2*(1-L23)*2</f>
        <v>0.27273502538177902</v>
      </c>
    </row>
    <row r="28" spans="5:12">
      <c r="K28" s="4">
        <f>SUM(K26:K27)</f>
        <v>0.57662837032574532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Andrea.Fiore</dc:creator>
  <cp:lastModifiedBy>Andrea.Fiore</cp:lastModifiedBy>
  <dcterms:created xsi:type="dcterms:W3CDTF">2018-08-21T12:39:08Z</dcterms:created>
  <dcterms:modified xsi:type="dcterms:W3CDTF">2018-08-22T11:42:33Z</dcterms:modified>
</cp:coreProperties>
</file>